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/>
  </bookViews>
  <sheets>
    <sheet name="Sheet1" sheetId="1" r:id="rId1"/>
  </sheets>
  <definedNames>
    <definedName name="_xlnm.Print_Area" localSheetId="0">Sheet1!$A$1:$G$33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/>
  <c r="E13"/>
  <c r="E14"/>
  <c r="E15"/>
  <c r="E16"/>
  <c r="E11"/>
  <c r="G22" l="1"/>
  <c r="D17"/>
  <c r="C17"/>
  <c r="G16"/>
  <c r="G15"/>
  <c r="G14"/>
  <c r="G13"/>
  <c r="G12"/>
  <c r="G11"/>
  <c r="G23" l="1"/>
  <c r="G17"/>
  <c r="E17"/>
  <c r="G31" l="1"/>
</calcChain>
</file>

<file path=xl/sharedStrings.xml><?xml version="1.0" encoding="utf-8"?>
<sst xmlns="http://schemas.openxmlformats.org/spreadsheetml/2006/main" count="36" uniqueCount="28">
  <si>
    <t>Պաշտոն</t>
  </si>
  <si>
    <t>Աշխատաժամանակի չափման միավոր</t>
  </si>
  <si>
    <t>օր</t>
  </si>
  <si>
    <t>Էլեկտրատեխնիկ</t>
  </si>
  <si>
    <t>Փոխադրամիջոցների գծով տնտեսագետ, պլանավորման փորձագետ</t>
  </si>
  <si>
    <t>Սոցիալական ազդեցությունների և վերաբնակեցման գծով փորձագետ</t>
  </si>
  <si>
    <t>Թարգմանչական ծախսեր</t>
  </si>
  <si>
    <t>Փոխադրավճարներ</t>
  </si>
  <si>
    <t xml:space="preserve">ՀՀ տարածքում տեղափոխության ծախսեր, մինչև </t>
  </si>
  <si>
    <t>Գյումրու Քաղաքային Ճանապարհներ, Տրանշ Գ միջոցների վերաբաշխման Տեխնիկատնտեսական հիմնավորման ծախսեր</t>
  </si>
  <si>
    <t>ԲՅՒՋԵ՝ Դրամ</t>
  </si>
  <si>
    <t>Անձնակազմի վարձավճարների, այլ ծածսերի բացվածք և վճարման ժամանակացույց, առանց ԱԱՀ</t>
  </si>
  <si>
    <t>ՈՒղղակի ծախսեր</t>
  </si>
  <si>
    <t>1․ Աշխատավարձեր և վարձավճարներ</t>
  </si>
  <si>
    <t>2․ Տեղական ուղևորափոխադրումներ</t>
  </si>
  <si>
    <t>ԱՅԼ</t>
  </si>
  <si>
    <t>6. Չնախատեսված ծախսեր</t>
  </si>
  <si>
    <t>Պատահարներ, կիրառական ծախսեր, միայն Բանկի նախնական համաձայնությամբ</t>
  </si>
  <si>
    <t>Ընդամնեը</t>
  </si>
  <si>
    <t>Գրասենյականին աշխատանքներ</t>
  </si>
  <si>
    <t>Աշխատանքներ շինհրապարակում</t>
  </si>
  <si>
    <t>Ընդամենը</t>
  </si>
  <si>
    <t>Ընդամենը աշխատաժամանակ</t>
  </si>
  <si>
    <t>Արժեք</t>
  </si>
  <si>
    <t>Փոխադրումների քանակ</t>
  </si>
  <si>
    <t>Փորձագետի դրույքաչափ</t>
  </si>
  <si>
    <t>Ճանապարհային ինժեներ</t>
  </si>
  <si>
    <t>Շրջակա միջավայրի պահպանության գծով փորձագետ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</si>
</sst>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5" formatCode="_(* #,##0_);_(* \(#,##0\);_(* &quot;-&quot;_);_(@_)"/>
    <numFmt numFmtId="166" formatCode="_-[$€-2]\ * #,##0.00_-;\-[$€-2]\ * #,##0.00_-;_-[$€-2]\ * &quot;-&quot;??_-;_-@_-"/>
    <numFmt numFmtId="167" formatCode="_-* #,##0_-;\-* #,##0_-;_-* &quot;-&quot;??_-;_-@_-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0"/>
      <name val="Arial"/>
      <family val="2"/>
    </font>
    <font>
      <b/>
      <u/>
      <sz val="16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204"/>
    </font>
    <font>
      <b/>
      <sz val="10"/>
      <name val="Times New Roman"/>
      <family val="1"/>
    </font>
    <font>
      <sz val="12"/>
      <name val="Times New Roman"/>
      <family val="1"/>
    </font>
    <font>
      <b/>
      <sz val="10"/>
      <color indexed="9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b/>
      <sz val="14"/>
      <name val="Arial"/>
      <family val="2"/>
    </font>
    <font>
      <b/>
      <sz val="9"/>
      <name val="Times New Roman"/>
      <family val="1"/>
    </font>
    <font>
      <sz val="10"/>
      <color indexed="10"/>
      <name val="Times New Roman"/>
      <family val="1"/>
    </font>
    <font>
      <u/>
      <sz val="14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76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0" xfId="0" applyFill="1"/>
    <xf numFmtId="0" fontId="6" fillId="2" borderId="1" xfId="0" applyFont="1" applyFill="1" applyBorder="1"/>
    <xf numFmtId="0" fontId="0" fillId="2" borderId="1" xfId="0" applyFill="1" applyBorder="1"/>
    <xf numFmtId="0" fontId="6" fillId="2" borderId="4" xfId="0" applyFont="1" applyFill="1" applyBorder="1"/>
    <xf numFmtId="0" fontId="0" fillId="2" borderId="5" xfId="0" applyFill="1" applyBorder="1"/>
    <xf numFmtId="0" fontId="0" fillId="0" borderId="0" xfId="0" applyFill="1" applyBorder="1"/>
    <xf numFmtId="0" fontId="10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center" wrapText="1"/>
    </xf>
    <xf numFmtId="0" fontId="15" fillId="2" borderId="4" xfId="0" applyFont="1" applyFill="1" applyBorder="1"/>
    <xf numFmtId="0" fontId="0" fillId="2" borderId="6" xfId="0" applyFill="1" applyBorder="1"/>
    <xf numFmtId="0" fontId="10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20" fillId="0" borderId="2" xfId="2" applyFont="1" applyBorder="1" applyAlignment="1">
      <alignment horizontal="center" vertical="center"/>
    </xf>
    <xf numFmtId="0" fontId="20" fillId="0" borderId="1" xfId="2" applyFont="1" applyBorder="1" applyAlignment="1">
      <alignment horizontal="center" vertical="center"/>
    </xf>
    <xf numFmtId="0" fontId="7" fillId="0" borderId="1" xfId="2" applyBorder="1" applyAlignment="1">
      <alignment horizontal="center" vertical="center"/>
    </xf>
    <xf numFmtId="0" fontId="7" fillId="0" borderId="3" xfId="2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166" fontId="0" fillId="2" borderId="1" xfId="0" applyNumberFormat="1" applyFill="1" applyBorder="1" applyAlignment="1">
      <alignment horizontal="center" vertical="center"/>
    </xf>
    <xf numFmtId="167" fontId="0" fillId="0" borderId="0" xfId="1" applyNumberFormat="1" applyFont="1" applyAlignment="1">
      <alignment horizontal="center" vertical="center"/>
    </xf>
    <xf numFmtId="167" fontId="6" fillId="0" borderId="1" xfId="1" applyNumberFormat="1" applyFont="1" applyBorder="1" applyAlignment="1">
      <alignment horizontal="center" vertical="center"/>
    </xf>
    <xf numFmtId="167" fontId="0" fillId="2" borderId="1" xfId="1" applyNumberFormat="1" applyFont="1" applyFill="1" applyBorder="1" applyAlignment="1">
      <alignment horizontal="center" vertical="center"/>
    </xf>
    <xf numFmtId="167" fontId="8" fillId="0" borderId="1" xfId="1" applyNumberFormat="1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 wrapText="1"/>
    </xf>
    <xf numFmtId="167" fontId="0" fillId="3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Normal 2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56"/>
  <sheetViews>
    <sheetView tabSelected="1" topLeftCell="A4" workbookViewId="0">
      <selection activeCell="J28" sqref="J28"/>
    </sheetView>
  </sheetViews>
  <sheetFormatPr defaultRowHeight="15"/>
  <cols>
    <col min="1" max="1" width="37.28515625" customWidth="1"/>
    <col min="2" max="2" width="11.140625" customWidth="1"/>
    <col min="3" max="3" width="12.42578125" style="30" customWidth="1"/>
    <col min="4" max="4" width="10.5703125" style="30" customWidth="1"/>
    <col min="5" max="5" width="11.140625" style="30" customWidth="1"/>
    <col min="6" max="6" width="12.28515625" style="30" customWidth="1"/>
    <col min="7" max="7" width="14.7109375" style="30" customWidth="1"/>
    <col min="9" max="9" width="12.85546875" bestFit="1" customWidth="1"/>
    <col min="257" max="257" width="39.42578125" customWidth="1"/>
    <col min="258" max="258" width="11.5703125" customWidth="1"/>
    <col min="259" max="259" width="13.7109375" customWidth="1"/>
    <col min="260" max="262" width="10.7109375" customWidth="1"/>
    <col min="263" max="263" width="14.7109375" customWidth="1"/>
    <col min="265" max="265" width="12.85546875" bestFit="1" customWidth="1"/>
    <col min="513" max="513" width="39.42578125" customWidth="1"/>
    <col min="514" max="514" width="11.5703125" customWidth="1"/>
    <col min="515" max="515" width="13.7109375" customWidth="1"/>
    <col min="516" max="518" width="10.7109375" customWidth="1"/>
    <col min="519" max="519" width="14.7109375" customWidth="1"/>
    <col min="521" max="521" width="12.85546875" bestFit="1" customWidth="1"/>
    <col min="769" max="769" width="39.42578125" customWidth="1"/>
    <col min="770" max="770" width="11.5703125" customWidth="1"/>
    <col min="771" max="771" width="13.7109375" customWidth="1"/>
    <col min="772" max="774" width="10.7109375" customWidth="1"/>
    <col min="775" max="775" width="14.7109375" customWidth="1"/>
    <col min="777" max="777" width="12.85546875" bestFit="1" customWidth="1"/>
    <col min="1025" max="1025" width="39.42578125" customWidth="1"/>
    <col min="1026" max="1026" width="11.5703125" customWidth="1"/>
    <col min="1027" max="1027" width="13.7109375" customWidth="1"/>
    <col min="1028" max="1030" width="10.7109375" customWidth="1"/>
    <col min="1031" max="1031" width="14.7109375" customWidth="1"/>
    <col min="1033" max="1033" width="12.85546875" bestFit="1" customWidth="1"/>
    <col min="1281" max="1281" width="39.42578125" customWidth="1"/>
    <col min="1282" max="1282" width="11.5703125" customWidth="1"/>
    <col min="1283" max="1283" width="13.7109375" customWidth="1"/>
    <col min="1284" max="1286" width="10.7109375" customWidth="1"/>
    <col min="1287" max="1287" width="14.7109375" customWidth="1"/>
    <col min="1289" max="1289" width="12.85546875" bestFit="1" customWidth="1"/>
    <col min="1537" max="1537" width="39.42578125" customWidth="1"/>
    <col min="1538" max="1538" width="11.5703125" customWidth="1"/>
    <col min="1539" max="1539" width="13.7109375" customWidth="1"/>
    <col min="1540" max="1542" width="10.7109375" customWidth="1"/>
    <col min="1543" max="1543" width="14.7109375" customWidth="1"/>
    <col min="1545" max="1545" width="12.85546875" bestFit="1" customWidth="1"/>
    <col min="1793" max="1793" width="39.42578125" customWidth="1"/>
    <col min="1794" max="1794" width="11.5703125" customWidth="1"/>
    <col min="1795" max="1795" width="13.7109375" customWidth="1"/>
    <col min="1796" max="1798" width="10.7109375" customWidth="1"/>
    <col min="1799" max="1799" width="14.7109375" customWidth="1"/>
    <col min="1801" max="1801" width="12.85546875" bestFit="1" customWidth="1"/>
    <col min="2049" max="2049" width="39.42578125" customWidth="1"/>
    <col min="2050" max="2050" width="11.5703125" customWidth="1"/>
    <col min="2051" max="2051" width="13.7109375" customWidth="1"/>
    <col min="2052" max="2054" width="10.7109375" customWidth="1"/>
    <col min="2055" max="2055" width="14.7109375" customWidth="1"/>
    <col min="2057" max="2057" width="12.85546875" bestFit="1" customWidth="1"/>
    <col min="2305" max="2305" width="39.42578125" customWidth="1"/>
    <col min="2306" max="2306" width="11.5703125" customWidth="1"/>
    <col min="2307" max="2307" width="13.7109375" customWidth="1"/>
    <col min="2308" max="2310" width="10.7109375" customWidth="1"/>
    <col min="2311" max="2311" width="14.7109375" customWidth="1"/>
    <col min="2313" max="2313" width="12.85546875" bestFit="1" customWidth="1"/>
    <col min="2561" max="2561" width="39.42578125" customWidth="1"/>
    <col min="2562" max="2562" width="11.5703125" customWidth="1"/>
    <col min="2563" max="2563" width="13.7109375" customWidth="1"/>
    <col min="2564" max="2566" width="10.7109375" customWidth="1"/>
    <col min="2567" max="2567" width="14.7109375" customWidth="1"/>
    <col min="2569" max="2569" width="12.85546875" bestFit="1" customWidth="1"/>
    <col min="2817" max="2817" width="39.42578125" customWidth="1"/>
    <col min="2818" max="2818" width="11.5703125" customWidth="1"/>
    <col min="2819" max="2819" width="13.7109375" customWidth="1"/>
    <col min="2820" max="2822" width="10.7109375" customWidth="1"/>
    <col min="2823" max="2823" width="14.7109375" customWidth="1"/>
    <col min="2825" max="2825" width="12.85546875" bestFit="1" customWidth="1"/>
    <col min="3073" max="3073" width="39.42578125" customWidth="1"/>
    <col min="3074" max="3074" width="11.5703125" customWidth="1"/>
    <col min="3075" max="3075" width="13.7109375" customWidth="1"/>
    <col min="3076" max="3078" width="10.7109375" customWidth="1"/>
    <col min="3079" max="3079" width="14.7109375" customWidth="1"/>
    <col min="3081" max="3081" width="12.85546875" bestFit="1" customWidth="1"/>
    <col min="3329" max="3329" width="39.42578125" customWidth="1"/>
    <col min="3330" max="3330" width="11.5703125" customWidth="1"/>
    <col min="3331" max="3331" width="13.7109375" customWidth="1"/>
    <col min="3332" max="3334" width="10.7109375" customWidth="1"/>
    <col min="3335" max="3335" width="14.7109375" customWidth="1"/>
    <col min="3337" max="3337" width="12.85546875" bestFit="1" customWidth="1"/>
    <col min="3585" max="3585" width="39.42578125" customWidth="1"/>
    <col min="3586" max="3586" width="11.5703125" customWidth="1"/>
    <col min="3587" max="3587" width="13.7109375" customWidth="1"/>
    <col min="3588" max="3590" width="10.7109375" customWidth="1"/>
    <col min="3591" max="3591" width="14.7109375" customWidth="1"/>
    <col min="3593" max="3593" width="12.85546875" bestFit="1" customWidth="1"/>
    <col min="3841" max="3841" width="39.42578125" customWidth="1"/>
    <col min="3842" max="3842" width="11.5703125" customWidth="1"/>
    <col min="3843" max="3843" width="13.7109375" customWidth="1"/>
    <col min="3844" max="3846" width="10.7109375" customWidth="1"/>
    <col min="3847" max="3847" width="14.7109375" customWidth="1"/>
    <col min="3849" max="3849" width="12.85546875" bestFit="1" customWidth="1"/>
    <col min="4097" max="4097" width="39.42578125" customWidth="1"/>
    <col min="4098" max="4098" width="11.5703125" customWidth="1"/>
    <col min="4099" max="4099" width="13.7109375" customWidth="1"/>
    <col min="4100" max="4102" width="10.7109375" customWidth="1"/>
    <col min="4103" max="4103" width="14.7109375" customWidth="1"/>
    <col min="4105" max="4105" width="12.85546875" bestFit="1" customWidth="1"/>
    <col min="4353" max="4353" width="39.42578125" customWidth="1"/>
    <col min="4354" max="4354" width="11.5703125" customWidth="1"/>
    <col min="4355" max="4355" width="13.7109375" customWidth="1"/>
    <col min="4356" max="4358" width="10.7109375" customWidth="1"/>
    <col min="4359" max="4359" width="14.7109375" customWidth="1"/>
    <col min="4361" max="4361" width="12.85546875" bestFit="1" customWidth="1"/>
    <col min="4609" max="4609" width="39.42578125" customWidth="1"/>
    <col min="4610" max="4610" width="11.5703125" customWidth="1"/>
    <col min="4611" max="4611" width="13.7109375" customWidth="1"/>
    <col min="4612" max="4614" width="10.7109375" customWidth="1"/>
    <col min="4615" max="4615" width="14.7109375" customWidth="1"/>
    <col min="4617" max="4617" width="12.85546875" bestFit="1" customWidth="1"/>
    <col min="4865" max="4865" width="39.42578125" customWidth="1"/>
    <col min="4866" max="4866" width="11.5703125" customWidth="1"/>
    <col min="4867" max="4867" width="13.7109375" customWidth="1"/>
    <col min="4868" max="4870" width="10.7109375" customWidth="1"/>
    <col min="4871" max="4871" width="14.7109375" customWidth="1"/>
    <col min="4873" max="4873" width="12.85546875" bestFit="1" customWidth="1"/>
    <col min="5121" max="5121" width="39.42578125" customWidth="1"/>
    <col min="5122" max="5122" width="11.5703125" customWidth="1"/>
    <col min="5123" max="5123" width="13.7109375" customWidth="1"/>
    <col min="5124" max="5126" width="10.7109375" customWidth="1"/>
    <col min="5127" max="5127" width="14.7109375" customWidth="1"/>
    <col min="5129" max="5129" width="12.85546875" bestFit="1" customWidth="1"/>
    <col min="5377" max="5377" width="39.42578125" customWidth="1"/>
    <col min="5378" max="5378" width="11.5703125" customWidth="1"/>
    <col min="5379" max="5379" width="13.7109375" customWidth="1"/>
    <col min="5380" max="5382" width="10.7109375" customWidth="1"/>
    <col min="5383" max="5383" width="14.7109375" customWidth="1"/>
    <col min="5385" max="5385" width="12.85546875" bestFit="1" customWidth="1"/>
    <col min="5633" max="5633" width="39.42578125" customWidth="1"/>
    <col min="5634" max="5634" width="11.5703125" customWidth="1"/>
    <col min="5635" max="5635" width="13.7109375" customWidth="1"/>
    <col min="5636" max="5638" width="10.7109375" customWidth="1"/>
    <col min="5639" max="5639" width="14.7109375" customWidth="1"/>
    <col min="5641" max="5641" width="12.85546875" bestFit="1" customWidth="1"/>
    <col min="5889" max="5889" width="39.42578125" customWidth="1"/>
    <col min="5890" max="5890" width="11.5703125" customWidth="1"/>
    <col min="5891" max="5891" width="13.7109375" customWidth="1"/>
    <col min="5892" max="5894" width="10.7109375" customWidth="1"/>
    <col min="5895" max="5895" width="14.7109375" customWidth="1"/>
    <col min="5897" max="5897" width="12.85546875" bestFit="1" customWidth="1"/>
    <col min="6145" max="6145" width="39.42578125" customWidth="1"/>
    <col min="6146" max="6146" width="11.5703125" customWidth="1"/>
    <col min="6147" max="6147" width="13.7109375" customWidth="1"/>
    <col min="6148" max="6150" width="10.7109375" customWidth="1"/>
    <col min="6151" max="6151" width="14.7109375" customWidth="1"/>
    <col min="6153" max="6153" width="12.85546875" bestFit="1" customWidth="1"/>
    <col min="6401" max="6401" width="39.42578125" customWidth="1"/>
    <col min="6402" max="6402" width="11.5703125" customWidth="1"/>
    <col min="6403" max="6403" width="13.7109375" customWidth="1"/>
    <col min="6404" max="6406" width="10.7109375" customWidth="1"/>
    <col min="6407" max="6407" width="14.7109375" customWidth="1"/>
    <col min="6409" max="6409" width="12.85546875" bestFit="1" customWidth="1"/>
    <col min="6657" max="6657" width="39.42578125" customWidth="1"/>
    <col min="6658" max="6658" width="11.5703125" customWidth="1"/>
    <col min="6659" max="6659" width="13.7109375" customWidth="1"/>
    <col min="6660" max="6662" width="10.7109375" customWidth="1"/>
    <col min="6663" max="6663" width="14.7109375" customWidth="1"/>
    <col min="6665" max="6665" width="12.85546875" bestFit="1" customWidth="1"/>
    <col min="6913" max="6913" width="39.42578125" customWidth="1"/>
    <col min="6914" max="6914" width="11.5703125" customWidth="1"/>
    <col min="6915" max="6915" width="13.7109375" customWidth="1"/>
    <col min="6916" max="6918" width="10.7109375" customWidth="1"/>
    <col min="6919" max="6919" width="14.7109375" customWidth="1"/>
    <col min="6921" max="6921" width="12.85546875" bestFit="1" customWidth="1"/>
    <col min="7169" max="7169" width="39.42578125" customWidth="1"/>
    <col min="7170" max="7170" width="11.5703125" customWidth="1"/>
    <col min="7171" max="7171" width="13.7109375" customWidth="1"/>
    <col min="7172" max="7174" width="10.7109375" customWidth="1"/>
    <col min="7175" max="7175" width="14.7109375" customWidth="1"/>
    <col min="7177" max="7177" width="12.85546875" bestFit="1" customWidth="1"/>
    <col min="7425" max="7425" width="39.42578125" customWidth="1"/>
    <col min="7426" max="7426" width="11.5703125" customWidth="1"/>
    <col min="7427" max="7427" width="13.7109375" customWidth="1"/>
    <col min="7428" max="7430" width="10.7109375" customWidth="1"/>
    <col min="7431" max="7431" width="14.7109375" customWidth="1"/>
    <col min="7433" max="7433" width="12.85546875" bestFit="1" customWidth="1"/>
    <col min="7681" max="7681" width="39.42578125" customWidth="1"/>
    <col min="7682" max="7682" width="11.5703125" customWidth="1"/>
    <col min="7683" max="7683" width="13.7109375" customWidth="1"/>
    <col min="7684" max="7686" width="10.7109375" customWidth="1"/>
    <col min="7687" max="7687" width="14.7109375" customWidth="1"/>
    <col min="7689" max="7689" width="12.85546875" bestFit="1" customWidth="1"/>
    <col min="7937" max="7937" width="39.42578125" customWidth="1"/>
    <col min="7938" max="7938" width="11.5703125" customWidth="1"/>
    <col min="7939" max="7939" width="13.7109375" customWidth="1"/>
    <col min="7940" max="7942" width="10.7109375" customWidth="1"/>
    <col min="7943" max="7943" width="14.7109375" customWidth="1"/>
    <col min="7945" max="7945" width="12.85546875" bestFit="1" customWidth="1"/>
    <col min="8193" max="8193" width="39.42578125" customWidth="1"/>
    <col min="8194" max="8194" width="11.5703125" customWidth="1"/>
    <col min="8195" max="8195" width="13.7109375" customWidth="1"/>
    <col min="8196" max="8198" width="10.7109375" customWidth="1"/>
    <col min="8199" max="8199" width="14.7109375" customWidth="1"/>
    <col min="8201" max="8201" width="12.85546875" bestFit="1" customWidth="1"/>
    <col min="8449" max="8449" width="39.42578125" customWidth="1"/>
    <col min="8450" max="8450" width="11.5703125" customWidth="1"/>
    <col min="8451" max="8451" width="13.7109375" customWidth="1"/>
    <col min="8452" max="8454" width="10.7109375" customWidth="1"/>
    <col min="8455" max="8455" width="14.7109375" customWidth="1"/>
    <col min="8457" max="8457" width="12.85546875" bestFit="1" customWidth="1"/>
    <col min="8705" max="8705" width="39.42578125" customWidth="1"/>
    <col min="8706" max="8706" width="11.5703125" customWidth="1"/>
    <col min="8707" max="8707" width="13.7109375" customWidth="1"/>
    <col min="8708" max="8710" width="10.7109375" customWidth="1"/>
    <col min="8711" max="8711" width="14.7109375" customWidth="1"/>
    <col min="8713" max="8713" width="12.85546875" bestFit="1" customWidth="1"/>
    <col min="8961" max="8961" width="39.42578125" customWidth="1"/>
    <col min="8962" max="8962" width="11.5703125" customWidth="1"/>
    <col min="8963" max="8963" width="13.7109375" customWidth="1"/>
    <col min="8964" max="8966" width="10.7109375" customWidth="1"/>
    <col min="8967" max="8967" width="14.7109375" customWidth="1"/>
    <col min="8969" max="8969" width="12.85546875" bestFit="1" customWidth="1"/>
    <col min="9217" max="9217" width="39.42578125" customWidth="1"/>
    <col min="9218" max="9218" width="11.5703125" customWidth="1"/>
    <col min="9219" max="9219" width="13.7109375" customWidth="1"/>
    <col min="9220" max="9222" width="10.7109375" customWidth="1"/>
    <col min="9223" max="9223" width="14.7109375" customWidth="1"/>
    <col min="9225" max="9225" width="12.85546875" bestFit="1" customWidth="1"/>
    <col min="9473" max="9473" width="39.42578125" customWidth="1"/>
    <col min="9474" max="9474" width="11.5703125" customWidth="1"/>
    <col min="9475" max="9475" width="13.7109375" customWidth="1"/>
    <col min="9476" max="9478" width="10.7109375" customWidth="1"/>
    <col min="9479" max="9479" width="14.7109375" customWidth="1"/>
    <col min="9481" max="9481" width="12.85546875" bestFit="1" customWidth="1"/>
    <col min="9729" max="9729" width="39.42578125" customWidth="1"/>
    <col min="9730" max="9730" width="11.5703125" customWidth="1"/>
    <col min="9731" max="9731" width="13.7109375" customWidth="1"/>
    <col min="9732" max="9734" width="10.7109375" customWidth="1"/>
    <col min="9735" max="9735" width="14.7109375" customWidth="1"/>
    <col min="9737" max="9737" width="12.85546875" bestFit="1" customWidth="1"/>
    <col min="9985" max="9985" width="39.42578125" customWidth="1"/>
    <col min="9986" max="9986" width="11.5703125" customWidth="1"/>
    <col min="9987" max="9987" width="13.7109375" customWidth="1"/>
    <col min="9988" max="9990" width="10.7109375" customWidth="1"/>
    <col min="9991" max="9991" width="14.7109375" customWidth="1"/>
    <col min="9993" max="9993" width="12.85546875" bestFit="1" customWidth="1"/>
    <col min="10241" max="10241" width="39.42578125" customWidth="1"/>
    <col min="10242" max="10242" width="11.5703125" customWidth="1"/>
    <col min="10243" max="10243" width="13.7109375" customWidth="1"/>
    <col min="10244" max="10246" width="10.7109375" customWidth="1"/>
    <col min="10247" max="10247" width="14.7109375" customWidth="1"/>
    <col min="10249" max="10249" width="12.85546875" bestFit="1" customWidth="1"/>
    <col min="10497" max="10497" width="39.42578125" customWidth="1"/>
    <col min="10498" max="10498" width="11.5703125" customWidth="1"/>
    <col min="10499" max="10499" width="13.7109375" customWidth="1"/>
    <col min="10500" max="10502" width="10.7109375" customWidth="1"/>
    <col min="10503" max="10503" width="14.7109375" customWidth="1"/>
    <col min="10505" max="10505" width="12.85546875" bestFit="1" customWidth="1"/>
    <col min="10753" max="10753" width="39.42578125" customWidth="1"/>
    <col min="10754" max="10754" width="11.5703125" customWidth="1"/>
    <col min="10755" max="10755" width="13.7109375" customWidth="1"/>
    <col min="10756" max="10758" width="10.7109375" customWidth="1"/>
    <col min="10759" max="10759" width="14.7109375" customWidth="1"/>
    <col min="10761" max="10761" width="12.85546875" bestFit="1" customWidth="1"/>
    <col min="11009" max="11009" width="39.42578125" customWidth="1"/>
    <col min="11010" max="11010" width="11.5703125" customWidth="1"/>
    <col min="11011" max="11011" width="13.7109375" customWidth="1"/>
    <col min="11012" max="11014" width="10.7109375" customWidth="1"/>
    <col min="11015" max="11015" width="14.7109375" customWidth="1"/>
    <col min="11017" max="11017" width="12.85546875" bestFit="1" customWidth="1"/>
    <col min="11265" max="11265" width="39.42578125" customWidth="1"/>
    <col min="11266" max="11266" width="11.5703125" customWidth="1"/>
    <col min="11267" max="11267" width="13.7109375" customWidth="1"/>
    <col min="11268" max="11270" width="10.7109375" customWidth="1"/>
    <col min="11271" max="11271" width="14.7109375" customWidth="1"/>
    <col min="11273" max="11273" width="12.85546875" bestFit="1" customWidth="1"/>
    <col min="11521" max="11521" width="39.42578125" customWidth="1"/>
    <col min="11522" max="11522" width="11.5703125" customWidth="1"/>
    <col min="11523" max="11523" width="13.7109375" customWidth="1"/>
    <col min="11524" max="11526" width="10.7109375" customWidth="1"/>
    <col min="11527" max="11527" width="14.7109375" customWidth="1"/>
    <col min="11529" max="11529" width="12.85546875" bestFit="1" customWidth="1"/>
    <col min="11777" max="11777" width="39.42578125" customWidth="1"/>
    <col min="11778" max="11778" width="11.5703125" customWidth="1"/>
    <col min="11779" max="11779" width="13.7109375" customWidth="1"/>
    <col min="11780" max="11782" width="10.7109375" customWidth="1"/>
    <col min="11783" max="11783" width="14.7109375" customWidth="1"/>
    <col min="11785" max="11785" width="12.85546875" bestFit="1" customWidth="1"/>
    <col min="12033" max="12033" width="39.42578125" customWidth="1"/>
    <col min="12034" max="12034" width="11.5703125" customWidth="1"/>
    <col min="12035" max="12035" width="13.7109375" customWidth="1"/>
    <col min="12036" max="12038" width="10.7109375" customWidth="1"/>
    <col min="12039" max="12039" width="14.7109375" customWidth="1"/>
    <col min="12041" max="12041" width="12.85546875" bestFit="1" customWidth="1"/>
    <col min="12289" max="12289" width="39.42578125" customWidth="1"/>
    <col min="12290" max="12290" width="11.5703125" customWidth="1"/>
    <col min="12291" max="12291" width="13.7109375" customWidth="1"/>
    <col min="12292" max="12294" width="10.7109375" customWidth="1"/>
    <col min="12295" max="12295" width="14.7109375" customWidth="1"/>
    <col min="12297" max="12297" width="12.85546875" bestFit="1" customWidth="1"/>
    <col min="12545" max="12545" width="39.42578125" customWidth="1"/>
    <col min="12546" max="12546" width="11.5703125" customWidth="1"/>
    <col min="12547" max="12547" width="13.7109375" customWidth="1"/>
    <col min="12548" max="12550" width="10.7109375" customWidth="1"/>
    <col min="12551" max="12551" width="14.7109375" customWidth="1"/>
    <col min="12553" max="12553" width="12.85546875" bestFit="1" customWidth="1"/>
    <col min="12801" max="12801" width="39.42578125" customWidth="1"/>
    <col min="12802" max="12802" width="11.5703125" customWidth="1"/>
    <col min="12803" max="12803" width="13.7109375" customWidth="1"/>
    <col min="12804" max="12806" width="10.7109375" customWidth="1"/>
    <col min="12807" max="12807" width="14.7109375" customWidth="1"/>
    <col min="12809" max="12809" width="12.85546875" bestFit="1" customWidth="1"/>
    <col min="13057" max="13057" width="39.42578125" customWidth="1"/>
    <col min="13058" max="13058" width="11.5703125" customWidth="1"/>
    <col min="13059" max="13059" width="13.7109375" customWidth="1"/>
    <col min="13060" max="13062" width="10.7109375" customWidth="1"/>
    <col min="13063" max="13063" width="14.7109375" customWidth="1"/>
    <col min="13065" max="13065" width="12.85546875" bestFit="1" customWidth="1"/>
    <col min="13313" max="13313" width="39.42578125" customWidth="1"/>
    <col min="13314" max="13314" width="11.5703125" customWidth="1"/>
    <col min="13315" max="13315" width="13.7109375" customWidth="1"/>
    <col min="13316" max="13318" width="10.7109375" customWidth="1"/>
    <col min="13319" max="13319" width="14.7109375" customWidth="1"/>
    <col min="13321" max="13321" width="12.85546875" bestFit="1" customWidth="1"/>
    <col min="13569" max="13569" width="39.42578125" customWidth="1"/>
    <col min="13570" max="13570" width="11.5703125" customWidth="1"/>
    <col min="13571" max="13571" width="13.7109375" customWidth="1"/>
    <col min="13572" max="13574" width="10.7109375" customWidth="1"/>
    <col min="13575" max="13575" width="14.7109375" customWidth="1"/>
    <col min="13577" max="13577" width="12.85546875" bestFit="1" customWidth="1"/>
    <col min="13825" max="13825" width="39.42578125" customWidth="1"/>
    <col min="13826" max="13826" width="11.5703125" customWidth="1"/>
    <col min="13827" max="13827" width="13.7109375" customWidth="1"/>
    <col min="13828" max="13830" width="10.7109375" customWidth="1"/>
    <col min="13831" max="13831" width="14.7109375" customWidth="1"/>
    <col min="13833" max="13833" width="12.85546875" bestFit="1" customWidth="1"/>
    <col min="14081" max="14081" width="39.42578125" customWidth="1"/>
    <col min="14082" max="14082" width="11.5703125" customWidth="1"/>
    <col min="14083" max="14083" width="13.7109375" customWidth="1"/>
    <col min="14084" max="14086" width="10.7109375" customWidth="1"/>
    <col min="14087" max="14087" width="14.7109375" customWidth="1"/>
    <col min="14089" max="14089" width="12.85546875" bestFit="1" customWidth="1"/>
    <col min="14337" max="14337" width="39.42578125" customWidth="1"/>
    <col min="14338" max="14338" width="11.5703125" customWidth="1"/>
    <col min="14339" max="14339" width="13.7109375" customWidth="1"/>
    <col min="14340" max="14342" width="10.7109375" customWidth="1"/>
    <col min="14343" max="14343" width="14.7109375" customWidth="1"/>
    <col min="14345" max="14345" width="12.85546875" bestFit="1" customWidth="1"/>
    <col min="14593" max="14593" width="39.42578125" customWidth="1"/>
    <col min="14594" max="14594" width="11.5703125" customWidth="1"/>
    <col min="14595" max="14595" width="13.7109375" customWidth="1"/>
    <col min="14596" max="14598" width="10.7109375" customWidth="1"/>
    <col min="14599" max="14599" width="14.7109375" customWidth="1"/>
    <col min="14601" max="14601" width="12.85546875" bestFit="1" customWidth="1"/>
    <col min="14849" max="14849" width="39.42578125" customWidth="1"/>
    <col min="14850" max="14850" width="11.5703125" customWidth="1"/>
    <col min="14851" max="14851" width="13.7109375" customWidth="1"/>
    <col min="14852" max="14854" width="10.7109375" customWidth="1"/>
    <col min="14855" max="14855" width="14.7109375" customWidth="1"/>
    <col min="14857" max="14857" width="12.85546875" bestFit="1" customWidth="1"/>
    <col min="15105" max="15105" width="39.42578125" customWidth="1"/>
    <col min="15106" max="15106" width="11.5703125" customWidth="1"/>
    <col min="15107" max="15107" width="13.7109375" customWidth="1"/>
    <col min="15108" max="15110" width="10.7109375" customWidth="1"/>
    <col min="15111" max="15111" width="14.7109375" customWidth="1"/>
    <col min="15113" max="15113" width="12.85546875" bestFit="1" customWidth="1"/>
    <col min="15361" max="15361" width="39.42578125" customWidth="1"/>
    <col min="15362" max="15362" width="11.5703125" customWidth="1"/>
    <col min="15363" max="15363" width="13.7109375" customWidth="1"/>
    <col min="15364" max="15366" width="10.7109375" customWidth="1"/>
    <col min="15367" max="15367" width="14.7109375" customWidth="1"/>
    <col min="15369" max="15369" width="12.85546875" bestFit="1" customWidth="1"/>
    <col min="15617" max="15617" width="39.42578125" customWidth="1"/>
    <col min="15618" max="15618" width="11.5703125" customWidth="1"/>
    <col min="15619" max="15619" width="13.7109375" customWidth="1"/>
    <col min="15620" max="15622" width="10.7109375" customWidth="1"/>
    <col min="15623" max="15623" width="14.7109375" customWidth="1"/>
    <col min="15625" max="15625" width="12.85546875" bestFit="1" customWidth="1"/>
    <col min="15873" max="15873" width="39.42578125" customWidth="1"/>
    <col min="15874" max="15874" width="11.5703125" customWidth="1"/>
    <col min="15875" max="15875" width="13.7109375" customWidth="1"/>
    <col min="15876" max="15878" width="10.7109375" customWidth="1"/>
    <col min="15879" max="15879" width="14.7109375" customWidth="1"/>
    <col min="15881" max="15881" width="12.85546875" bestFit="1" customWidth="1"/>
    <col min="16129" max="16129" width="39.42578125" customWidth="1"/>
    <col min="16130" max="16130" width="11.5703125" customWidth="1"/>
    <col min="16131" max="16131" width="13.7109375" customWidth="1"/>
    <col min="16132" max="16134" width="10.7109375" customWidth="1"/>
    <col min="16135" max="16135" width="14.7109375" customWidth="1"/>
    <col min="16137" max="16137" width="12.85546875" bestFit="1" customWidth="1"/>
  </cols>
  <sheetData>
    <row r="1" spans="1:9" ht="57.75" customHeight="1">
      <c r="A1" s="72" t="s">
        <v>9</v>
      </c>
      <c r="B1" s="73"/>
      <c r="C1" s="73"/>
      <c r="D1" s="73"/>
      <c r="E1" s="73"/>
      <c r="F1" s="73"/>
      <c r="G1" s="73"/>
    </row>
    <row r="2" spans="1:9">
      <c r="A2" s="1"/>
      <c r="B2" s="1"/>
      <c r="C2" s="29"/>
      <c r="D2" s="29"/>
      <c r="E2" s="29"/>
      <c r="F2" s="29"/>
      <c r="G2" s="29"/>
    </row>
    <row r="3" spans="1:9" ht="20.25">
      <c r="A3" s="74" t="s">
        <v>10</v>
      </c>
      <c r="B3" s="74"/>
      <c r="C3" s="74"/>
      <c r="D3" s="74"/>
      <c r="E3" s="74"/>
      <c r="F3" s="74"/>
      <c r="G3" s="74"/>
    </row>
    <row r="4" spans="1:9">
      <c r="A4" s="75" t="s">
        <v>11</v>
      </c>
      <c r="B4" s="75"/>
      <c r="C4" s="75"/>
      <c r="D4" s="75"/>
      <c r="E4" s="75"/>
      <c r="F4" s="75"/>
      <c r="G4" s="75"/>
    </row>
    <row r="7" spans="1:9" ht="15.75">
      <c r="A7" s="2" t="s">
        <v>12</v>
      </c>
    </row>
    <row r="9" spans="1:9" ht="25.5" customHeight="1">
      <c r="A9" s="3" t="s">
        <v>13</v>
      </c>
    </row>
    <row r="10" spans="1:9" ht="48">
      <c r="A10" s="4" t="s">
        <v>0</v>
      </c>
      <c r="B10" s="5" t="s">
        <v>1</v>
      </c>
      <c r="C10" s="31" t="s">
        <v>20</v>
      </c>
      <c r="D10" s="31" t="s">
        <v>19</v>
      </c>
      <c r="E10" s="31" t="s">
        <v>22</v>
      </c>
      <c r="F10" s="31" t="s">
        <v>25</v>
      </c>
      <c r="G10" s="32" t="s">
        <v>18</v>
      </c>
    </row>
    <row r="11" spans="1:9">
      <c r="A11" s="24" t="s">
        <v>26</v>
      </c>
      <c r="B11" s="25" t="s">
        <v>2</v>
      </c>
      <c r="C11" s="33">
        <v>50</v>
      </c>
      <c r="D11" s="53">
        <v>30</v>
      </c>
      <c r="E11" s="56">
        <f>D11+C11</f>
        <v>80</v>
      </c>
      <c r="F11" s="26">
        <v>160000</v>
      </c>
      <c r="G11" s="54">
        <f t="shared" ref="G11:G16" si="0">SUM(E11*F11)</f>
        <v>12800000</v>
      </c>
    </row>
    <row r="12" spans="1:9" ht="45">
      <c r="A12" s="24" t="s">
        <v>4</v>
      </c>
      <c r="B12" s="25" t="s">
        <v>2</v>
      </c>
      <c r="C12" s="34">
        <v>30</v>
      </c>
      <c r="D12" s="53">
        <v>10</v>
      </c>
      <c r="E12" s="56">
        <f t="shared" ref="E12:E16" si="1">D12+C12</f>
        <v>40</v>
      </c>
      <c r="F12" s="27">
        <v>134000</v>
      </c>
      <c r="G12" s="54">
        <f t="shared" si="0"/>
        <v>5360000</v>
      </c>
    </row>
    <row r="13" spans="1:9">
      <c r="A13" s="58" t="s">
        <v>3</v>
      </c>
      <c r="B13" s="25" t="s">
        <v>2</v>
      </c>
      <c r="C13" s="35">
        <v>50</v>
      </c>
      <c r="D13" s="53">
        <v>20</v>
      </c>
      <c r="E13" s="56">
        <f t="shared" si="1"/>
        <v>70</v>
      </c>
      <c r="F13" s="28">
        <v>80000</v>
      </c>
      <c r="G13" s="54">
        <f>SUM(E13*F13)</f>
        <v>5600000</v>
      </c>
    </row>
    <row r="14" spans="1:9" ht="32.25" customHeight="1">
      <c r="A14" s="58" t="s">
        <v>27</v>
      </c>
      <c r="B14" s="25" t="s">
        <v>2</v>
      </c>
      <c r="C14" s="36">
        <v>30</v>
      </c>
      <c r="D14" s="53">
        <v>10</v>
      </c>
      <c r="E14" s="56">
        <f t="shared" si="1"/>
        <v>40</v>
      </c>
      <c r="F14" s="28">
        <v>160000</v>
      </c>
      <c r="G14" s="54">
        <f t="shared" si="0"/>
        <v>6400000</v>
      </c>
    </row>
    <row r="15" spans="1:9" ht="28.5" customHeight="1">
      <c r="A15" s="58" t="s">
        <v>5</v>
      </c>
      <c r="B15" s="25" t="s">
        <v>2</v>
      </c>
      <c r="C15" s="35">
        <v>20</v>
      </c>
      <c r="D15" s="53">
        <v>10</v>
      </c>
      <c r="E15" s="56">
        <f t="shared" si="1"/>
        <v>30</v>
      </c>
      <c r="F15" s="28">
        <v>160080</v>
      </c>
      <c r="G15" s="54">
        <f t="shared" si="0"/>
        <v>4802400</v>
      </c>
    </row>
    <row r="16" spans="1:9" s="6" customFormat="1">
      <c r="A16" s="58" t="s">
        <v>6</v>
      </c>
      <c r="B16" s="25" t="s">
        <v>2</v>
      </c>
      <c r="C16" s="35">
        <v>0</v>
      </c>
      <c r="D16" s="53">
        <v>90</v>
      </c>
      <c r="E16" s="56">
        <f t="shared" si="1"/>
        <v>90</v>
      </c>
      <c r="F16" s="28">
        <v>36900</v>
      </c>
      <c r="G16" s="54">
        <f t="shared" si="0"/>
        <v>3321000</v>
      </c>
      <c r="I16"/>
    </row>
    <row r="17" spans="1:22">
      <c r="A17" s="7" t="s">
        <v>21</v>
      </c>
      <c r="B17" s="8"/>
      <c r="C17" s="37">
        <f>SUM(C11:C16)</f>
        <v>180</v>
      </c>
      <c r="D17" s="37">
        <f>SUM(D11:D15)</f>
        <v>80</v>
      </c>
      <c r="E17" s="37">
        <f>SUM(E11:E16)</f>
        <v>350</v>
      </c>
      <c r="F17" s="38"/>
      <c r="G17" s="55">
        <f>SUM(G11:G16)</f>
        <v>38283400</v>
      </c>
    </row>
    <row r="18" spans="1:22">
      <c r="G18" s="39"/>
    </row>
    <row r="19" spans="1:22">
      <c r="G19" s="39"/>
    </row>
    <row r="20" spans="1:22" s="6" customFormat="1">
      <c r="A20" s="3" t="s">
        <v>14</v>
      </c>
      <c r="B20"/>
      <c r="C20" s="30"/>
      <c r="D20" s="30"/>
      <c r="E20" s="30"/>
      <c r="F20" s="30"/>
      <c r="G20" s="39"/>
      <c r="I20"/>
    </row>
    <row r="21" spans="1:22">
      <c r="A21" s="62" t="s">
        <v>7</v>
      </c>
      <c r="B21" s="63"/>
      <c r="C21" s="64" t="s">
        <v>23</v>
      </c>
      <c r="D21" s="65"/>
      <c r="E21" s="64" t="s">
        <v>24</v>
      </c>
      <c r="F21" s="65"/>
      <c r="G21" s="40" t="s">
        <v>21</v>
      </c>
    </row>
    <row r="22" spans="1:22">
      <c r="A22" s="66" t="s">
        <v>8</v>
      </c>
      <c r="B22" s="67"/>
      <c r="C22" s="68">
        <v>32000</v>
      </c>
      <c r="D22" s="69"/>
      <c r="E22" s="68">
        <v>20</v>
      </c>
      <c r="F22" s="69"/>
      <c r="G22" s="42">
        <f>E22*C22</f>
        <v>640000</v>
      </c>
    </row>
    <row r="23" spans="1:22">
      <c r="A23" s="9" t="s">
        <v>21</v>
      </c>
      <c r="B23" s="10"/>
      <c r="C23" s="70"/>
      <c r="D23" s="71"/>
      <c r="E23" s="70"/>
      <c r="F23" s="71"/>
      <c r="G23" s="41">
        <f>G22</f>
        <v>640000</v>
      </c>
    </row>
    <row r="24" spans="1:22">
      <c r="G24" s="39"/>
    </row>
    <row r="25" spans="1:22" ht="15.75">
      <c r="G25" s="39"/>
      <c r="H25" s="16"/>
      <c r="J25" s="18"/>
      <c r="K25" s="12"/>
      <c r="L25" s="13"/>
      <c r="M25" s="13"/>
      <c r="N25" s="13"/>
      <c r="O25" s="13"/>
      <c r="P25" s="13"/>
      <c r="Q25" s="13"/>
      <c r="R25" s="13"/>
      <c r="S25" s="11"/>
      <c r="T25" s="11"/>
      <c r="U25" s="11"/>
      <c r="V25" s="11"/>
    </row>
    <row r="26" spans="1:22" ht="15.75">
      <c r="A26" s="2" t="s">
        <v>15</v>
      </c>
      <c r="G26" s="39"/>
      <c r="H26" s="19"/>
      <c r="J26" s="19"/>
      <c r="K26" s="19"/>
      <c r="L26" s="13"/>
      <c r="M26" s="13"/>
      <c r="N26" s="13"/>
      <c r="O26" s="13"/>
      <c r="P26" s="13"/>
      <c r="Q26" s="13"/>
      <c r="R26" s="13"/>
      <c r="S26" s="11"/>
      <c r="T26" s="11"/>
      <c r="U26" s="11"/>
      <c r="V26" s="11"/>
    </row>
    <row r="27" spans="1:22">
      <c r="G27" s="39"/>
      <c r="H27" s="14"/>
      <c r="J27" s="14"/>
      <c r="K27" s="15"/>
      <c r="L27" s="15"/>
      <c r="M27" s="15"/>
      <c r="N27" s="15"/>
      <c r="O27" s="15"/>
      <c r="P27" s="15"/>
      <c r="Q27" s="15"/>
      <c r="R27" s="15"/>
      <c r="S27" s="11"/>
      <c r="T27" s="11"/>
      <c r="U27" s="11"/>
      <c r="V27" s="11"/>
    </row>
    <row r="28" spans="1:22" ht="15.75">
      <c r="A28" s="3" t="s">
        <v>16</v>
      </c>
      <c r="G28" s="39"/>
      <c r="H28" s="16"/>
      <c r="J28" s="18"/>
      <c r="K28" s="12"/>
      <c r="L28" s="13"/>
      <c r="M28" s="13"/>
      <c r="N28" s="13"/>
      <c r="O28" s="13"/>
      <c r="P28" s="13"/>
      <c r="Q28" s="13"/>
      <c r="R28" s="13"/>
      <c r="S28" s="11"/>
      <c r="T28" s="11"/>
      <c r="U28" s="11"/>
      <c r="V28" s="11"/>
    </row>
    <row r="29" spans="1:22" ht="15.75">
      <c r="A29" s="59" t="s">
        <v>17</v>
      </c>
      <c r="B29" s="60"/>
      <c r="C29" s="60"/>
      <c r="D29" s="60"/>
      <c r="E29" s="60"/>
      <c r="F29" s="61"/>
      <c r="G29" s="57">
        <v>1076400</v>
      </c>
      <c r="H29" s="16"/>
      <c r="J29" s="18"/>
      <c r="K29" s="12"/>
      <c r="L29" s="13"/>
      <c r="M29" s="13"/>
      <c r="N29" s="13"/>
      <c r="O29" s="13"/>
      <c r="P29" s="13"/>
      <c r="Q29" s="13"/>
      <c r="R29" s="13"/>
      <c r="S29" s="11"/>
      <c r="T29" s="11"/>
      <c r="U29" s="11"/>
      <c r="V29" s="11"/>
    </row>
    <row r="30" spans="1:22" ht="15.75">
      <c r="G30" s="39"/>
      <c r="H30" s="16"/>
      <c r="J30" s="18"/>
      <c r="K30" s="12"/>
      <c r="L30" s="13"/>
      <c r="M30" s="13"/>
      <c r="N30" s="13"/>
      <c r="O30" s="13"/>
      <c r="P30" s="13"/>
      <c r="Q30" s="13"/>
      <c r="R30" s="13"/>
      <c r="S30" s="11"/>
      <c r="T30" s="11"/>
      <c r="U30" s="11"/>
      <c r="V30" s="11"/>
    </row>
    <row r="31" spans="1:22" ht="18">
      <c r="A31" s="20" t="s">
        <v>18</v>
      </c>
      <c r="B31" s="21"/>
      <c r="C31" s="43"/>
      <c r="D31" s="43"/>
      <c r="E31" s="43"/>
      <c r="F31" s="44"/>
      <c r="G31" s="57">
        <f>G17+G23+G29</f>
        <v>39999800</v>
      </c>
      <c r="H31" s="16"/>
      <c r="J31" s="18"/>
      <c r="K31" s="12"/>
      <c r="L31" s="13"/>
      <c r="M31" s="13"/>
      <c r="N31" s="13"/>
      <c r="O31" s="13"/>
      <c r="P31" s="13"/>
      <c r="Q31" s="13"/>
      <c r="R31" s="13"/>
      <c r="S31" s="11"/>
      <c r="T31" s="11"/>
      <c r="U31" s="11"/>
      <c r="V31" s="11"/>
    </row>
    <row r="32" spans="1:22" ht="15.75">
      <c r="H32" s="19"/>
      <c r="I32" s="19"/>
      <c r="J32" s="19"/>
      <c r="K32" s="19"/>
      <c r="L32" s="13"/>
      <c r="M32" s="13"/>
      <c r="N32" s="13"/>
      <c r="O32" s="13"/>
      <c r="P32" s="13"/>
      <c r="Q32" s="13"/>
      <c r="R32" s="13"/>
      <c r="S32" s="11"/>
      <c r="T32" s="11"/>
      <c r="U32" s="11"/>
      <c r="V32" s="11"/>
    </row>
    <row r="33" spans="1:22" ht="15.75">
      <c r="H33" s="12"/>
      <c r="I33" s="12"/>
      <c r="J33" s="12"/>
      <c r="K33" s="12"/>
      <c r="L33" s="13"/>
      <c r="M33" s="13"/>
      <c r="N33" s="13"/>
      <c r="O33" s="13"/>
      <c r="P33" s="13"/>
      <c r="Q33" s="13"/>
      <c r="R33" s="13"/>
      <c r="S33" s="11"/>
      <c r="T33" s="11"/>
      <c r="U33" s="11"/>
      <c r="V33" s="11"/>
    </row>
    <row r="34" spans="1:22">
      <c r="G34" s="45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</row>
    <row r="35" spans="1:22"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</row>
    <row r="36" spans="1:22">
      <c r="A36" s="11"/>
      <c r="B36" s="11"/>
      <c r="C36" s="46"/>
      <c r="D36" s="46"/>
      <c r="E36" s="46"/>
      <c r="F36" s="46"/>
      <c r="G36" s="46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</row>
    <row r="37" spans="1:22">
      <c r="A37" s="11"/>
      <c r="B37" s="11"/>
      <c r="C37" s="46"/>
      <c r="D37" s="46"/>
      <c r="E37" s="46"/>
      <c r="F37" s="46"/>
      <c r="G37" s="46"/>
    </row>
    <row r="38" spans="1:22">
      <c r="A38" s="12"/>
      <c r="B38" s="12"/>
      <c r="C38" s="47"/>
      <c r="D38" s="48"/>
      <c r="E38" s="47"/>
      <c r="F38" s="47"/>
      <c r="G38" s="47"/>
    </row>
    <row r="39" spans="1:22">
      <c r="A39" s="14"/>
      <c r="B39" s="14"/>
      <c r="C39" s="49"/>
      <c r="D39" s="49"/>
      <c r="E39" s="49"/>
      <c r="F39" s="49"/>
      <c r="G39" s="49"/>
    </row>
    <row r="40" spans="1:22">
      <c r="A40" s="22"/>
      <c r="B40" s="17"/>
      <c r="C40" s="50"/>
      <c r="D40" s="50"/>
      <c r="E40" s="50"/>
      <c r="F40" s="51"/>
      <c r="G40" s="51"/>
    </row>
    <row r="41" spans="1:22">
      <c r="A41" s="22"/>
      <c r="B41" s="17"/>
      <c r="C41" s="50"/>
      <c r="D41" s="50"/>
      <c r="E41" s="50"/>
      <c r="F41" s="51"/>
      <c r="G41" s="51"/>
    </row>
    <row r="42" spans="1:22">
      <c r="A42" s="22"/>
      <c r="B42" s="17"/>
      <c r="C42" s="50"/>
      <c r="D42" s="50"/>
      <c r="E42" s="50"/>
      <c r="F42" s="50"/>
      <c r="G42" s="50"/>
    </row>
    <row r="43" spans="1:22">
      <c r="A43" s="22"/>
      <c r="B43" s="17"/>
      <c r="C43" s="50"/>
      <c r="D43" s="50"/>
      <c r="E43" s="51"/>
      <c r="F43" s="50"/>
      <c r="G43" s="51"/>
    </row>
    <row r="44" spans="1:22">
      <c r="A44" s="22"/>
      <c r="B44" s="17"/>
      <c r="C44" s="50"/>
      <c r="D44" s="51"/>
      <c r="E44" s="51"/>
      <c r="F44" s="51"/>
      <c r="G44" s="51"/>
    </row>
    <row r="45" spans="1:22">
      <c r="A45" s="22"/>
      <c r="B45" s="17"/>
      <c r="C45" s="50"/>
      <c r="D45" s="51"/>
      <c r="E45" s="51"/>
      <c r="F45" s="51"/>
      <c r="G45" s="51"/>
    </row>
    <row r="46" spans="1:22">
      <c r="A46" s="23"/>
      <c r="B46" s="12"/>
      <c r="C46" s="52"/>
      <c r="D46" s="52"/>
      <c r="E46" s="52"/>
      <c r="F46" s="52"/>
      <c r="G46" s="52"/>
    </row>
    <row r="47" spans="1:22">
      <c r="A47" s="14"/>
      <c r="B47" s="14"/>
      <c r="C47" s="49"/>
      <c r="D47" s="49"/>
      <c r="E47" s="49"/>
      <c r="F47" s="49"/>
      <c r="G47" s="49"/>
    </row>
    <row r="48" spans="1:22">
      <c r="A48" s="22"/>
      <c r="B48" s="17"/>
      <c r="C48" s="50"/>
      <c r="D48" s="51"/>
      <c r="E48" s="50"/>
      <c r="F48" s="51"/>
      <c r="G48" s="51"/>
    </row>
    <row r="49" spans="1:7">
      <c r="A49" s="22"/>
      <c r="B49" s="17"/>
      <c r="C49" s="50"/>
      <c r="D49" s="51"/>
      <c r="E49" s="50"/>
      <c r="F49" s="51"/>
      <c r="G49" s="51"/>
    </row>
    <row r="50" spans="1:7">
      <c r="A50" s="22"/>
      <c r="B50" s="17"/>
      <c r="C50" s="50"/>
      <c r="D50" s="51"/>
      <c r="E50" s="51"/>
      <c r="F50" s="51"/>
      <c r="G50" s="51"/>
    </row>
    <row r="51" spans="1:7">
      <c r="A51" s="22"/>
      <c r="B51" s="17"/>
      <c r="C51" s="50"/>
      <c r="D51" s="50"/>
      <c r="E51" s="50"/>
      <c r="F51" s="51"/>
      <c r="G51" s="51"/>
    </row>
    <row r="52" spans="1:7">
      <c r="A52" s="23"/>
      <c r="B52" s="12"/>
      <c r="C52" s="52"/>
      <c r="D52" s="52"/>
      <c r="E52" s="52"/>
      <c r="F52" s="52"/>
      <c r="G52" s="52"/>
    </row>
    <row r="53" spans="1:7">
      <c r="A53" s="22"/>
      <c r="B53" s="12"/>
      <c r="C53" s="47"/>
      <c r="D53" s="47"/>
      <c r="E53" s="47"/>
      <c r="F53" s="47"/>
      <c r="G53" s="47"/>
    </row>
    <row r="54" spans="1:7">
      <c r="A54" s="11"/>
      <c r="B54" s="11"/>
      <c r="C54" s="46"/>
      <c r="D54" s="46"/>
      <c r="E54" s="46"/>
      <c r="F54" s="46"/>
      <c r="G54" s="46"/>
    </row>
    <row r="55" spans="1:7">
      <c r="A55" s="11"/>
      <c r="B55" s="11"/>
      <c r="C55" s="46"/>
      <c r="D55" s="46"/>
      <c r="E55" s="46"/>
      <c r="F55" s="46"/>
      <c r="G55" s="46"/>
    </row>
    <row r="56" spans="1:7">
      <c r="A56" s="11"/>
      <c r="B56" s="11"/>
      <c r="C56" s="46"/>
      <c r="D56" s="46"/>
      <c r="E56" s="46"/>
      <c r="F56" s="46"/>
      <c r="G56" s="46"/>
    </row>
  </sheetData>
  <mergeCells count="12">
    <mergeCell ref="A1:G1"/>
    <mergeCell ref="A3:G3"/>
    <mergeCell ref="A4:G4"/>
    <mergeCell ref="A29:F29"/>
    <mergeCell ref="A21:B21"/>
    <mergeCell ref="C21:D21"/>
    <mergeCell ref="E21:F21"/>
    <mergeCell ref="A22:B22"/>
    <mergeCell ref="C22:D22"/>
    <mergeCell ref="E22:F22"/>
    <mergeCell ref="C23:D23"/>
    <mergeCell ref="E23:F23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1d45786f-a737-4735-8af6-df12fb6939a2" origin="userSelected"/>
</file>

<file path=customXml/itemProps1.xml><?xml version="1.0" encoding="utf-8"?>
<ds:datastoreItem xmlns:ds="http://schemas.openxmlformats.org/officeDocument/2006/customXml" ds:itemID="{9C16BDCF-5A87-4972-A727-DA6CA1A0795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Narine Avetyan</dc:creator>
  <cp:keywords>[EBRD]</cp:keywords>
  <cp:lastModifiedBy>user</cp:lastModifiedBy>
  <cp:lastPrinted>2022-03-25T10:14:46Z</cp:lastPrinted>
  <dcterms:created xsi:type="dcterms:W3CDTF">2022-03-15T08:08:00Z</dcterms:created>
  <dcterms:modified xsi:type="dcterms:W3CDTF">2022-03-25T10:22:47Z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3e954a53-c025-4097-ad7f-7da66486ddd7</vt:lpwstr>
  </property>
  <property fmtid="{D5CDD505-2E9C-101B-9397-08002B2CF9AE}" pid="3" name="bjDocumentSecurityLabel">
    <vt:lpwstr>This item has no classification</vt:lpwstr>
  </property>
  <property fmtid="{D5CDD505-2E9C-101B-9397-08002B2CF9AE}" pid="4" name="bjSaver">
    <vt:lpwstr>XRwxPvDcCm0lM2zuGiKqY8LSni2HGPdZ</vt:lpwstr>
  </property>
</Properties>
</file>